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Oma\Avoin data\Henkilöstö\"/>
    </mc:Choice>
  </mc:AlternateContent>
  <bookViews>
    <workbookView xWindow="0" yWindow="0" windowWidth="28800" windowHeight="12030"/>
  </bookViews>
  <sheets>
    <sheet name="w00dwn (50)" sheetId="1" r:id="rId1"/>
    <sheet name="Taul1" sheetId="3" r:id="rId2"/>
  </sheets>
  <calcPr calcId="152511"/>
</workbook>
</file>

<file path=xl/calcChain.xml><?xml version="1.0" encoding="utf-8"?>
<calcChain xmlns="http://schemas.openxmlformats.org/spreadsheetml/2006/main">
  <c r="K16" i="1" l="1"/>
  <c r="L16" i="1" s="1"/>
  <c r="I16" i="1"/>
  <c r="J16" i="1" s="1"/>
  <c r="K15" i="1"/>
  <c r="L15" i="1" s="1"/>
  <c r="I15" i="1"/>
  <c r="J15" i="1" s="1"/>
  <c r="Z2" i="1"/>
  <c r="Y2" i="1"/>
  <c r="X2" i="1"/>
  <c r="W2" i="1"/>
  <c r="V2" i="1"/>
  <c r="U2" i="1"/>
  <c r="G9" i="3" l="1"/>
  <c r="G10" i="3" s="1"/>
  <c r="B9" i="3"/>
  <c r="B10" i="3" s="1"/>
  <c r="B21" i="3"/>
  <c r="C21" i="3"/>
  <c r="D21" i="3"/>
  <c r="E21" i="3"/>
  <c r="F21" i="3"/>
  <c r="A21" i="3"/>
  <c r="G20" i="3"/>
  <c r="G21" i="3" s="1"/>
  <c r="G19" i="3"/>
  <c r="G18" i="3"/>
  <c r="E11" i="3"/>
  <c r="E10" i="3"/>
  <c r="E13" i="3"/>
  <c r="E14" i="3" s="1"/>
  <c r="H5" i="3"/>
  <c r="H7" i="3" s="1"/>
  <c r="H4" i="3"/>
  <c r="C7" i="3"/>
  <c r="D7" i="3"/>
  <c r="F7" i="3"/>
  <c r="G7" i="3"/>
  <c r="B7" i="3"/>
</calcChain>
</file>

<file path=xl/sharedStrings.xml><?xml version="1.0" encoding="utf-8"?>
<sst xmlns="http://schemas.openxmlformats.org/spreadsheetml/2006/main" count="100" uniqueCount="38">
  <si>
    <t xml:space="preserve"> 65-</t>
  </si>
  <si>
    <t xml:space="preserve"> </t>
  </si>
  <si>
    <t>Lkm</t>
  </si>
  <si>
    <t>Kaikki</t>
  </si>
  <si>
    <t>alle 30</t>
  </si>
  <si>
    <t>40-49</t>
  </si>
  <si>
    <t>50-59</t>
  </si>
  <si>
    <t>60-64</t>
  </si>
  <si>
    <t>65-</t>
  </si>
  <si>
    <t>alle 30v</t>
  </si>
  <si>
    <t>30-39v</t>
  </si>
  <si>
    <t>Kaupunki ja</t>
  </si>
  <si>
    <t>liikelaitokset</t>
  </si>
  <si>
    <t>30 - 39</t>
  </si>
  <si>
    <t>40 - 49</t>
  </si>
  <si>
    <t>50 - 59</t>
  </si>
  <si>
    <t>60 - 64</t>
  </si>
  <si>
    <t>Vakituiset</t>
  </si>
  <si>
    <t>Määräaikaiset</t>
  </si>
  <si>
    <t>Palkkatuettu työ</t>
  </si>
  <si>
    <t> 24</t>
  </si>
  <si>
    <t>selitys</t>
  </si>
  <si>
    <t>Sukupuoli</t>
  </si>
  <si>
    <t xml:space="preserve"> 30-39</t>
  </si>
  <si>
    <t xml:space="preserve"> 40-49</t>
  </si>
  <si>
    <t xml:space="preserve"> 50-59</t>
  </si>
  <si>
    <t xml:space="preserve"> 60-64</t>
  </si>
  <si>
    <t>Ka</t>
  </si>
  <si>
    <t>Koko yhteisö</t>
  </si>
  <si>
    <t>Naiset</t>
  </si>
  <si>
    <t>Miehet</t>
  </si>
  <si>
    <t>Vakinaiset:</t>
  </si>
  <si>
    <t xml:space="preserve">Määräaik. </t>
  </si>
  <si>
    <t>Työllistetyt</t>
  </si>
  <si>
    <t>40 – 49</t>
  </si>
  <si>
    <t>Yhteensä</t>
  </si>
  <si>
    <t> 33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</si>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</sst>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216DB0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EEF3F8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6">
    <xf numFmtId="0" fontId="0" fillId="0" borderId="0" xfId="0"/>
    <xf numFmtId="0" fontId="1" fillId="33" borderId="10" xfId="0" applyFont="1" applyFill="1" applyBorder="1" applyAlignment="1">
      <alignment vertical="center"/>
    </xf>
    <xf numFmtId="0" fontId="1" fillId="33" borderId="11" xfId="0" applyFont="1" applyFill="1" applyBorder="1" applyAlignment="1">
      <alignment vertical="center"/>
    </xf>
    <xf numFmtId="0" fontId="1" fillId="33" borderId="12" xfId="0" applyFont="1" applyFill="1" applyBorder="1" applyAlignment="1">
      <alignment horizontal="left" vertical="center"/>
    </xf>
    <xf numFmtId="0" fontId="1" fillId="33" borderId="13" xfId="0" applyFont="1" applyFill="1" applyBorder="1" applyAlignment="1">
      <alignment horizontal="left" vertical="center"/>
    </xf>
    <xf numFmtId="0" fontId="1" fillId="34" borderId="11" xfId="0" applyFont="1" applyFill="1" applyBorder="1" applyAlignment="1">
      <alignment vertical="center"/>
    </xf>
    <xf numFmtId="0" fontId="1" fillId="34" borderId="13" xfId="0" applyFont="1" applyFill="1" applyBorder="1" applyAlignment="1">
      <alignment horizontal="right" vertical="center"/>
    </xf>
    <xf numFmtId="0" fontId="1" fillId="35" borderId="11" xfId="0" applyFont="1" applyFill="1" applyBorder="1" applyAlignment="1">
      <alignment vertical="center"/>
    </xf>
    <xf numFmtId="0" fontId="1" fillId="35" borderId="13" xfId="0" applyFont="1" applyFill="1" applyBorder="1" applyAlignment="1">
      <alignment horizontal="right" vertical="center"/>
    </xf>
    <xf numFmtId="0" fontId="18" fillId="34" borderId="13" xfId="0" applyFont="1" applyFill="1" applyBorder="1"/>
    <xf numFmtId="0" fontId="1" fillId="33" borderId="11" xfId="0" applyFont="1" applyFill="1" applyBorder="1" applyAlignment="1">
      <alignment horizontal="right" vertical="center"/>
    </xf>
    <xf numFmtId="0" fontId="1" fillId="33" borderId="13" xfId="0" applyFont="1" applyFill="1" applyBorder="1" applyAlignment="1">
      <alignment horizontal="right" vertical="center"/>
    </xf>
    <xf numFmtId="0" fontId="0" fillId="34" borderId="0" xfId="0" applyFont="1" applyFill="1" applyBorder="1" applyAlignment="1">
      <alignment horizontal="right" vertical="center"/>
    </xf>
    <xf numFmtId="0" fontId="0" fillId="35" borderId="0" xfId="0" applyFont="1" applyFill="1" applyBorder="1" applyAlignment="1">
      <alignment horizontal="right" vertical="center"/>
    </xf>
    <xf numFmtId="0" fontId="0" fillId="33" borderId="14" xfId="0" applyFont="1" applyFill="1" applyBorder="1" applyAlignment="1">
      <alignment horizontal="right" vertical="center"/>
    </xf>
    <xf numFmtId="0" fontId="1" fillId="36" borderId="0" xfId="0" applyFont="1" applyFill="1" applyBorder="1" applyAlignment="1">
      <alignment vertical="center"/>
    </xf>
    <xf numFmtId="0" fontId="1" fillId="36" borderId="0" xfId="0" applyFont="1" applyFill="1" applyBorder="1" applyAlignment="1">
      <alignment horizontal="left" vertical="center"/>
    </xf>
    <xf numFmtId="0" fontId="19" fillId="33" borderId="10" xfId="0" applyFont="1" applyFill="1" applyBorder="1" applyAlignment="1">
      <alignment horizontal="justify" vertical="center"/>
    </xf>
    <xf numFmtId="0" fontId="19" fillId="33" borderId="12" xfId="0" applyFont="1" applyFill="1" applyBorder="1" applyAlignment="1">
      <alignment horizontal="justify" vertical="center" wrapText="1"/>
    </xf>
    <xf numFmtId="0" fontId="19" fillId="33" borderId="11" xfId="0" applyFont="1" applyFill="1" applyBorder="1" applyAlignment="1">
      <alignment horizontal="justify" vertical="center"/>
    </xf>
    <xf numFmtId="0" fontId="19" fillId="34" borderId="11" xfId="0" applyFont="1" applyFill="1" applyBorder="1" applyAlignment="1">
      <alignment horizontal="justify" vertical="center"/>
    </xf>
    <xf numFmtId="0" fontId="19" fillId="34" borderId="13" xfId="0" applyFont="1" applyFill="1" applyBorder="1" applyAlignment="1">
      <alignment horizontal="right" vertical="center"/>
    </xf>
    <xf numFmtId="0" fontId="19" fillId="34" borderId="13" xfId="0" applyFont="1" applyFill="1" applyBorder="1" applyAlignment="1">
      <alignment horizontal="right" vertical="center" wrapText="1"/>
    </xf>
    <xf numFmtId="0" fontId="19" fillId="35" borderId="11" xfId="0" applyFont="1" applyFill="1" applyBorder="1" applyAlignment="1">
      <alignment horizontal="justify" vertical="center"/>
    </xf>
    <xf numFmtId="0" fontId="19" fillId="35" borderId="13" xfId="0" applyFont="1" applyFill="1" applyBorder="1" applyAlignment="1">
      <alignment horizontal="right" vertical="center"/>
    </xf>
    <xf numFmtId="0" fontId="19" fillId="35" borderId="13" xfId="0" applyFont="1" applyFill="1" applyBorder="1" applyAlignment="1">
      <alignment horizontal="right" vertical="center" wrapText="1"/>
    </xf>
    <xf numFmtId="0" fontId="20" fillId="34" borderId="13" xfId="0" applyFont="1" applyFill="1" applyBorder="1"/>
    <xf numFmtId="0" fontId="19" fillId="33" borderId="11" xfId="0" applyFont="1" applyFill="1" applyBorder="1" applyAlignment="1">
      <alignment horizontal="right" vertical="center"/>
    </xf>
    <xf numFmtId="0" fontId="19" fillId="33" borderId="13" xfId="0" applyFont="1" applyFill="1" applyBorder="1" applyAlignment="1">
      <alignment horizontal="right" vertical="center"/>
    </xf>
    <xf numFmtId="0" fontId="19" fillId="33" borderId="13" xfId="0" applyFont="1" applyFill="1" applyBorder="1" applyAlignment="1">
      <alignment horizontal="right" vertical="center" wrapText="1"/>
    </xf>
    <xf numFmtId="0" fontId="19" fillId="33" borderId="13" xfId="0" applyFont="1" applyFill="1" applyBorder="1" applyAlignment="1">
      <alignment horizontal="left" vertical="top" wrapText="1"/>
    </xf>
    <xf numFmtId="0" fontId="1" fillId="36" borderId="0" xfId="0" applyFont="1" applyFill="1" applyBorder="1" applyAlignment="1">
      <alignment horizontal="right" vertical="center"/>
    </xf>
    <xf numFmtId="0" fontId="18" fillId="36" borderId="0" xfId="0" applyFont="1" applyFill="1" applyBorder="1"/>
    <xf numFmtId="0" fontId="0" fillId="36" borderId="0" xfId="0" applyFill="1" applyBorder="1"/>
    <xf numFmtId="0" fontId="0" fillId="36" borderId="0" xfId="0" applyFont="1" applyFill="1" applyBorder="1" applyAlignment="1">
      <alignment horizontal="right" vertical="center"/>
    </xf>
    <xf numFmtId="0" fontId="1" fillId="36" borderId="0" xfId="0" applyFont="1" applyFill="1" applyBorder="1" applyAlignment="1">
      <alignment horizontal="left" vertical="center"/>
    </xf>
    <xf numFmtId="0" fontId="1" fillId="36" borderId="0" xfId="0" applyFont="1" applyFill="1" applyBorder="1" applyAlignment="1">
      <alignment horizontal="left" vertical="center" wrapText="1"/>
    </xf>
    <xf numFmtId="0" fontId="19" fillId="33" borderId="10" xfId="0" applyFont="1" applyFill="1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19" fillId="33" borderId="11" xfId="0" applyFont="1" applyFill="1" applyBorder="1" applyAlignment="1">
      <alignment horizontal="center" vertical="top"/>
    </xf>
    <xf numFmtId="0" fontId="19" fillId="33" borderId="10" xfId="0" applyFont="1" applyFill="1" applyBorder="1" applyAlignment="1">
      <alignment horizontal="center" vertical="top" wrapText="1"/>
    </xf>
    <xf numFmtId="0" fontId="19" fillId="33" borderId="11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left" vertical="center"/>
    </xf>
    <xf numFmtId="0" fontId="1" fillId="33" borderId="11" xfId="0" applyFont="1" applyFill="1" applyBorder="1" applyAlignment="1">
      <alignment horizontal="left" vertical="center"/>
    </xf>
    <xf numFmtId="0" fontId="1" fillId="33" borderId="10" xfId="0" applyFont="1" applyFill="1" applyBorder="1" applyAlignment="1">
      <alignment horizontal="left" vertical="center" wrapText="1"/>
    </xf>
    <xf numFmtId="0" fontId="1" fillId="33" borderId="11" xfId="0" applyFont="1" applyFill="1" applyBorder="1" applyAlignment="1">
      <alignment horizontal="left" vertical="center" wrapText="1"/>
    </xf>
  </cellXfs>
  <cellStyles count="42">
    <cellStyle name="20 % - Aksentti1" xfId="19" builtinId="30" customBuiltin="1"/>
    <cellStyle name="20 % - Aksentti2" xfId="23" builtinId="34" customBuiltin="1"/>
    <cellStyle name="20 % - Aksentti3" xfId="27" builtinId="38" customBuiltin="1"/>
    <cellStyle name="20 % - Aksentti4" xfId="31" builtinId="42" customBuiltin="1"/>
    <cellStyle name="20 % - Aksentti5" xfId="35" builtinId="46" customBuiltin="1"/>
    <cellStyle name="20 % - Aksentti6" xfId="39" builtinId="50" customBuiltin="1"/>
    <cellStyle name="40 % - Aksentti1" xfId="20" builtinId="31" customBuiltin="1"/>
    <cellStyle name="40 % - Aksentti2" xfId="24" builtinId="35" customBuiltin="1"/>
    <cellStyle name="40 % - Aksentti3" xfId="28" builtinId="39" customBuiltin="1"/>
    <cellStyle name="40 % - Aksentti4" xfId="32" builtinId="43" customBuiltin="1"/>
    <cellStyle name="40 % - Aksentti5" xfId="36" builtinId="47" customBuiltin="1"/>
    <cellStyle name="40 % - Aksentti6" xfId="40" builtinId="51" customBuiltin="1"/>
    <cellStyle name="60 % - Aksentti1" xfId="21" builtinId="32" customBuiltin="1"/>
    <cellStyle name="60 % - Aksentti2" xfId="25" builtinId="36" customBuiltin="1"/>
    <cellStyle name="60 % - Aksentti3" xfId="29" builtinId="40" customBuiltin="1"/>
    <cellStyle name="60 % - Aksentti4" xfId="33" builtinId="44" customBuiltin="1"/>
    <cellStyle name="60 % - Aksentti5" xfId="37" builtinId="48" customBuiltin="1"/>
    <cellStyle name="60 % - Aksentti6" xfId="41" builtinId="52" customBuiltin="1"/>
    <cellStyle name="Aksentti1" xfId="18" builtinId="29" customBuiltin="1"/>
    <cellStyle name="Aksentti2" xfId="22" builtinId="33" customBuiltin="1"/>
    <cellStyle name="Aksentti3" xfId="26" builtinId="37" customBuiltin="1"/>
    <cellStyle name="Aksentti4" xfId="30" builtinId="41" customBuiltin="1"/>
    <cellStyle name="Aksentti5" xfId="34" builtinId="45" customBuiltin="1"/>
    <cellStyle name="Aksentti6" xfId="38" builtinId="49" customBuiltin="1"/>
    <cellStyle name="Huomautus" xfId="15" builtinId="10" customBuiltin="1"/>
    <cellStyle name="Huono" xfId="7" builtinId="27" customBuiltin="1"/>
    <cellStyle name="Hyvä" xfId="6" builtinId="26" customBuiltin="1"/>
    <cellStyle name="Laskenta" xfId="11" builtinId="22" customBuiltin="1"/>
    <cellStyle name="Linkitetty solu" xfId="12" builtinId="24" customBuiltin="1"/>
    <cellStyle name="Neutraali" xfId="8" builtinId="28" customBuiltin="1"/>
    <cellStyle name="Normaali" xfId="0" builtinId="0"/>
    <cellStyle name="Otsikko" xfId="1" builtinId="15" customBuiltin="1"/>
    <cellStyle name="Otsikko 1" xfId="2" builtinId="16" customBuiltin="1"/>
    <cellStyle name="Otsikko 2" xfId="3" builtinId="17" customBuiltin="1"/>
    <cellStyle name="Otsikko 3" xfId="4" builtinId="18" customBuiltin="1"/>
    <cellStyle name="Otsikko 4" xfId="5" builtinId="19" customBuiltin="1"/>
    <cellStyle name="Selittävä teksti" xfId="16" builtinId="53" customBuiltin="1"/>
    <cellStyle name="Summa" xfId="17" builtinId="25" customBuiltin="1"/>
    <cellStyle name="Syöttö" xfId="9" builtinId="20" customBuiltin="1"/>
    <cellStyle name="Tarkistussolu" xfId="13" builtinId="23" customBuiltin="1"/>
    <cellStyle name="Tulostus" xfId="10" builtinId="21" customBuiltin="1"/>
    <cellStyle name="Varoitusteksti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 sz="1400"/>
              <a:t>Vakinaisen</a:t>
            </a:r>
            <a:r>
              <a:rPr lang="fi-FI" sz="1400" baseline="0"/>
              <a:t> henkilöstön ikäjakauma kaupunki ja liikelaitokset yhteensä 31.12.2018</a:t>
            </a:r>
            <a:endParaRPr lang="fi-FI" sz="1400"/>
          </a:p>
        </c:rich>
      </c:tx>
      <c:layout>
        <c:manualLayout>
          <c:xMode val="edge"/>
          <c:yMode val="edge"/>
          <c:x val="0.11156257420167527"/>
          <c:y val="1.900613028111995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1111111111111109E-2"/>
          <c:y val="0.1588200762207799"/>
          <c:w val="0.93888888888888888"/>
          <c:h val="0.63821162765613204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'w00dwn (50)'!$U$1:$Z$1</c:f>
              <c:strCache>
                <c:ptCount val="6"/>
                <c:pt idx="0">
                  <c:v>alle 30v</c:v>
                </c:pt>
                <c:pt idx="1">
                  <c:v>30-39v</c:v>
                </c:pt>
                <c:pt idx="2">
                  <c:v>40-49</c:v>
                </c:pt>
                <c:pt idx="3">
                  <c:v>50-59</c:v>
                </c:pt>
                <c:pt idx="4">
                  <c:v>60-64</c:v>
                </c:pt>
                <c:pt idx="5">
                  <c:v>65-</c:v>
                </c:pt>
              </c:strCache>
            </c:strRef>
          </c:cat>
          <c:val>
            <c:numRef>
              <c:f>'w00dwn (50)'!$U$2:$Z$2</c:f>
              <c:numCache>
                <c:formatCode>General</c:formatCode>
                <c:ptCount val="6"/>
                <c:pt idx="0">
                  <c:v>158</c:v>
                </c:pt>
                <c:pt idx="1">
                  <c:v>317</c:v>
                </c:pt>
                <c:pt idx="2">
                  <c:v>420</c:v>
                </c:pt>
                <c:pt idx="3">
                  <c:v>609</c:v>
                </c:pt>
                <c:pt idx="4">
                  <c:v>244</c:v>
                </c:pt>
                <c:pt idx="5">
                  <c:v>11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38193784"/>
        <c:axId val="438195352"/>
      </c:barChart>
      <c:catAx>
        <c:axId val="438193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438195352"/>
        <c:crosses val="autoZero"/>
        <c:auto val="1"/>
        <c:lblAlgn val="ctr"/>
        <c:lblOffset val="100"/>
        <c:noMultiLvlLbl val="0"/>
      </c:catAx>
      <c:valAx>
        <c:axId val="43819535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4381937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161925</xdr:colOff>
      <xdr:row>2</xdr:row>
      <xdr:rowOff>180976</xdr:rowOff>
    </xdr:from>
    <xdr:to>
      <xdr:col>26</xdr:col>
      <xdr:colOff>476249</xdr:colOff>
      <xdr:row>19</xdr:row>
      <xdr:rowOff>28575</xdr:rowOff>
    </xdr:to>
    <xdr:graphicFrame macro="">
      <xdr:nvGraphicFramePr>
        <xdr:cNvPr id="13" name="Kaavio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7"/>
  <sheetViews>
    <sheetView tabSelected="1" workbookViewId="0">
      <selection activeCell="L17" sqref="L17"/>
    </sheetView>
  </sheetViews>
  <sheetFormatPr defaultRowHeight="15" x14ac:dyDescent="0.25"/>
  <cols>
    <col min="1" max="1" width="18.28515625" customWidth="1"/>
    <col min="2" max="2" width="10.7109375" customWidth="1"/>
    <col min="10" max="10" width="4.85546875" customWidth="1"/>
    <col min="11" max="11" width="7.85546875" customWidth="1"/>
    <col min="12" max="12" width="5" customWidth="1"/>
    <col min="13" max="14" width="4.140625" customWidth="1"/>
    <col min="15" max="18" width="7.85546875" customWidth="1"/>
  </cols>
  <sheetData>
    <row r="1" spans="1:26" x14ac:dyDescent="0.25">
      <c r="A1" t="s">
        <v>31</v>
      </c>
      <c r="U1" t="s">
        <v>9</v>
      </c>
      <c r="V1" t="s">
        <v>10</v>
      </c>
      <c r="W1" t="s">
        <v>5</v>
      </c>
      <c r="X1" t="s">
        <v>6</v>
      </c>
      <c r="Y1" t="s">
        <v>7</v>
      </c>
      <c r="Z1" t="s">
        <v>8</v>
      </c>
    </row>
    <row r="2" spans="1:26" x14ac:dyDescent="0.25">
      <c r="A2" t="s">
        <v>21</v>
      </c>
      <c r="C2" t="s">
        <v>22</v>
      </c>
      <c r="D2">
        <v>-30</v>
      </c>
      <c r="E2" t="s">
        <v>23</v>
      </c>
      <c r="F2" t="s">
        <v>24</v>
      </c>
      <c r="G2" t="s">
        <v>25</v>
      </c>
      <c r="H2" t="s">
        <v>26</v>
      </c>
      <c r="I2" t="s">
        <v>0</v>
      </c>
      <c r="J2" t="s">
        <v>1</v>
      </c>
      <c r="K2" t="s">
        <v>1</v>
      </c>
      <c r="L2" t="s">
        <v>1</v>
      </c>
      <c r="M2" t="s">
        <v>1</v>
      </c>
      <c r="N2" t="s">
        <v>1</v>
      </c>
      <c r="O2" t="s">
        <v>1</v>
      </c>
      <c r="P2" t="s">
        <v>27</v>
      </c>
      <c r="Q2" t="s">
        <v>2</v>
      </c>
      <c r="U2">
        <f t="shared" ref="U2:Z2" si="0">B15</f>
        <v>158</v>
      </c>
      <c r="V2">
        <f t="shared" si="0"/>
        <v>317</v>
      </c>
      <c r="W2">
        <f t="shared" si="0"/>
        <v>420</v>
      </c>
      <c r="X2">
        <f t="shared" si="0"/>
        <v>609</v>
      </c>
      <c r="Y2">
        <f t="shared" si="0"/>
        <v>244</v>
      </c>
      <c r="Z2">
        <f t="shared" si="0"/>
        <v>11</v>
      </c>
    </row>
    <row r="3" spans="1:26" x14ac:dyDescent="0.25">
      <c r="A3" t="s">
        <v>28</v>
      </c>
      <c r="C3" t="s">
        <v>29</v>
      </c>
      <c r="D3">
        <v>83</v>
      </c>
      <c r="E3">
        <v>191</v>
      </c>
      <c r="F3">
        <v>264</v>
      </c>
      <c r="G3">
        <v>411</v>
      </c>
      <c r="H3">
        <v>160</v>
      </c>
      <c r="I3">
        <v>2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47.926192620000002</v>
      </c>
      <c r="Q3">
        <v>1111</v>
      </c>
    </row>
    <row r="4" spans="1:26" x14ac:dyDescent="0.25">
      <c r="A4" t="s">
        <v>28</v>
      </c>
      <c r="C4" t="s">
        <v>30</v>
      </c>
      <c r="D4">
        <v>75</v>
      </c>
      <c r="E4">
        <v>126</v>
      </c>
      <c r="F4">
        <v>156</v>
      </c>
      <c r="G4">
        <v>204</v>
      </c>
      <c r="H4">
        <v>84</v>
      </c>
      <c r="I4">
        <v>9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46.165137610000002</v>
      </c>
      <c r="Q4">
        <v>654</v>
      </c>
    </row>
    <row r="5" spans="1:26" x14ac:dyDescent="0.25">
      <c r="A5" t="s">
        <v>28</v>
      </c>
      <c r="C5" t="s">
        <v>3</v>
      </c>
      <c r="D5">
        <v>158</v>
      </c>
      <c r="E5">
        <v>317</v>
      </c>
      <c r="F5">
        <v>420</v>
      </c>
      <c r="G5">
        <v>615</v>
      </c>
      <c r="H5">
        <v>244</v>
      </c>
      <c r="I5">
        <v>11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47.273654389999997</v>
      </c>
      <c r="Q5">
        <v>1765</v>
      </c>
    </row>
    <row r="7" spans="1:26" x14ac:dyDescent="0.25">
      <c r="A7" t="s">
        <v>32</v>
      </c>
    </row>
    <row r="8" spans="1:26" x14ac:dyDescent="0.25">
      <c r="A8" t="s">
        <v>21</v>
      </c>
      <c r="C8" t="s">
        <v>22</v>
      </c>
      <c r="D8">
        <v>-30</v>
      </c>
      <c r="E8" t="s">
        <v>23</v>
      </c>
      <c r="F8" t="s">
        <v>24</v>
      </c>
      <c r="G8" t="s">
        <v>25</v>
      </c>
      <c r="H8" t="s">
        <v>26</v>
      </c>
      <c r="I8" t="s">
        <v>0</v>
      </c>
      <c r="J8" t="s">
        <v>1</v>
      </c>
      <c r="K8" t="s">
        <v>1</v>
      </c>
      <c r="L8" t="s">
        <v>1</v>
      </c>
      <c r="M8" t="s">
        <v>1</v>
      </c>
      <c r="N8" t="s">
        <v>1</v>
      </c>
      <c r="O8" t="s">
        <v>1</v>
      </c>
      <c r="P8" t="s">
        <v>27</v>
      </c>
      <c r="Q8" t="s">
        <v>2</v>
      </c>
    </row>
    <row r="9" spans="1:26" x14ac:dyDescent="0.25">
      <c r="A9" t="s">
        <v>28</v>
      </c>
      <c r="C9" t="s">
        <v>29</v>
      </c>
      <c r="D9">
        <v>54</v>
      </c>
      <c r="E9">
        <v>75</v>
      </c>
      <c r="F9">
        <v>69</v>
      </c>
      <c r="G9">
        <v>42</v>
      </c>
      <c r="H9">
        <v>13</v>
      </c>
      <c r="I9">
        <v>6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40.632183908000002</v>
      </c>
      <c r="Q9">
        <v>259</v>
      </c>
    </row>
    <row r="10" spans="1:26" x14ac:dyDescent="0.25">
      <c r="A10" t="s">
        <v>28</v>
      </c>
      <c r="C10" t="s">
        <v>30</v>
      </c>
      <c r="D10">
        <v>35</v>
      </c>
      <c r="E10">
        <v>23</v>
      </c>
      <c r="F10">
        <v>16</v>
      </c>
      <c r="G10">
        <v>26</v>
      </c>
      <c r="H10">
        <v>3</v>
      </c>
      <c r="I10">
        <v>7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41.090909090899999</v>
      </c>
      <c r="Q10">
        <v>110</v>
      </c>
    </row>
    <row r="11" spans="1:26" x14ac:dyDescent="0.25">
      <c r="A11" t="s">
        <v>28</v>
      </c>
      <c r="C11" t="s">
        <v>3</v>
      </c>
      <c r="D11">
        <v>89</v>
      </c>
      <c r="E11">
        <v>98</v>
      </c>
      <c r="F11">
        <v>85</v>
      </c>
      <c r="G11">
        <v>68</v>
      </c>
      <c r="H11">
        <v>16</v>
      </c>
      <c r="I11">
        <v>13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40.768194070100002</v>
      </c>
      <c r="Q11">
        <v>369</v>
      </c>
    </row>
    <row r="12" spans="1:26" ht="15.75" thickBot="1" x14ac:dyDescent="0.3"/>
    <row r="13" spans="1:26" x14ac:dyDescent="0.25">
      <c r="A13" s="17" t="s">
        <v>11</v>
      </c>
      <c r="B13" s="37" t="s">
        <v>4</v>
      </c>
      <c r="C13" s="37" t="s">
        <v>13</v>
      </c>
      <c r="D13" s="40" t="s">
        <v>34</v>
      </c>
      <c r="E13" s="37" t="s">
        <v>15</v>
      </c>
      <c r="F13" s="37" t="s">
        <v>16</v>
      </c>
      <c r="G13" s="37" t="s">
        <v>8</v>
      </c>
      <c r="H13" s="18"/>
    </row>
    <row r="14" spans="1:26" ht="15.75" thickBot="1" x14ac:dyDescent="0.3">
      <c r="A14" s="19" t="s">
        <v>12</v>
      </c>
      <c r="B14" s="39"/>
      <c r="C14" s="39"/>
      <c r="D14" s="41"/>
      <c r="E14" s="39"/>
      <c r="F14" s="39"/>
      <c r="G14" s="38"/>
      <c r="H14" s="30" t="s">
        <v>35</v>
      </c>
      <c r="J14" t="s">
        <v>37</v>
      </c>
      <c r="L14" t="s">
        <v>37</v>
      </c>
    </row>
    <row r="15" spans="1:26" ht="15.75" thickBot="1" x14ac:dyDescent="0.3">
      <c r="A15" s="20" t="s">
        <v>17</v>
      </c>
      <c r="B15" s="21">
        <v>158</v>
      </c>
      <c r="C15" s="21">
        <v>317</v>
      </c>
      <c r="D15" s="21">
        <v>420</v>
      </c>
      <c r="E15" s="21">
        <v>609</v>
      </c>
      <c r="F15" s="21">
        <v>244</v>
      </c>
      <c r="G15" s="21">
        <v>11</v>
      </c>
      <c r="H15" s="22">
        <v>1759</v>
      </c>
      <c r="I15">
        <f>B15+C15</f>
        <v>475</v>
      </c>
      <c r="J15">
        <f>I15/H15*100</f>
        <v>27.00397953382604</v>
      </c>
      <c r="K15">
        <f>E15+F15+G15</f>
        <v>864</v>
      </c>
      <c r="L15">
        <f>K15/H15*100</f>
        <v>49.118817509948833</v>
      </c>
    </row>
    <row r="16" spans="1:26" ht="15.75" thickBot="1" x14ac:dyDescent="0.3">
      <c r="A16" s="23" t="s">
        <v>18</v>
      </c>
      <c r="B16" s="24">
        <v>89</v>
      </c>
      <c r="C16" s="24">
        <v>98</v>
      </c>
      <c r="D16" s="24">
        <v>85</v>
      </c>
      <c r="E16" s="24">
        <v>68</v>
      </c>
      <c r="F16" s="24">
        <v>16</v>
      </c>
      <c r="G16" s="24">
        <v>13</v>
      </c>
      <c r="H16" s="25">
        <v>369</v>
      </c>
      <c r="I16">
        <f>B16+C16</f>
        <v>187</v>
      </c>
      <c r="J16">
        <f>I16/H16*100</f>
        <v>50.677506775067748</v>
      </c>
      <c r="K16">
        <f>E16+F16+G16</f>
        <v>97</v>
      </c>
      <c r="L16">
        <f>K16/H16*100</f>
        <v>26.287262872628723</v>
      </c>
    </row>
    <row r="17" spans="1:26" ht="15.75" thickBot="1" x14ac:dyDescent="0.3">
      <c r="A17" s="20" t="s">
        <v>19</v>
      </c>
      <c r="B17" s="21">
        <v>9</v>
      </c>
      <c r="C17" s="21">
        <v>5</v>
      </c>
      <c r="D17" s="21">
        <v>3</v>
      </c>
      <c r="E17" s="21" t="s">
        <v>36</v>
      </c>
      <c r="F17" s="21">
        <v>9</v>
      </c>
      <c r="G17" s="26"/>
      <c r="H17" s="22">
        <v>59</v>
      </c>
    </row>
    <row r="18" spans="1:26" ht="15.75" thickBot="1" x14ac:dyDescent="0.3">
      <c r="A18" s="27"/>
      <c r="B18" s="28">
        <v>256</v>
      </c>
      <c r="C18" s="28">
        <v>420</v>
      </c>
      <c r="D18" s="28">
        <v>508</v>
      </c>
      <c r="E18" s="28">
        <v>710</v>
      </c>
      <c r="F18" s="28">
        <v>269</v>
      </c>
      <c r="G18" s="28">
        <v>24</v>
      </c>
      <c r="H18" s="29">
        <v>2187</v>
      </c>
    </row>
    <row r="20" spans="1:26" x14ac:dyDescent="0.25">
      <c r="A20" s="15"/>
      <c r="B20" s="15"/>
      <c r="C20" s="15"/>
      <c r="D20" s="15"/>
      <c r="E20" s="15"/>
      <c r="F20" s="31"/>
    </row>
    <row r="21" spans="1:26" x14ac:dyDescent="0.25">
      <c r="A21" t="s">
        <v>33</v>
      </c>
    </row>
    <row r="22" spans="1:26" x14ac:dyDescent="0.25">
      <c r="A22" t="s">
        <v>21</v>
      </c>
      <c r="C22" t="s">
        <v>22</v>
      </c>
      <c r="D22">
        <v>-30</v>
      </c>
      <c r="E22" t="s">
        <v>23</v>
      </c>
      <c r="F22" t="s">
        <v>24</v>
      </c>
      <c r="G22" t="s">
        <v>25</v>
      </c>
      <c r="H22" t="s">
        <v>26</v>
      </c>
      <c r="I22" t="s">
        <v>0</v>
      </c>
      <c r="J22" t="s">
        <v>1</v>
      </c>
      <c r="K22" t="s">
        <v>1</v>
      </c>
      <c r="L22" t="s">
        <v>1</v>
      </c>
      <c r="M22" t="s">
        <v>1</v>
      </c>
      <c r="N22" t="s">
        <v>1</v>
      </c>
      <c r="O22" t="s">
        <v>1</v>
      </c>
      <c r="P22" t="s">
        <v>27</v>
      </c>
      <c r="Q22" t="s">
        <v>2</v>
      </c>
    </row>
    <row r="23" spans="1:26" x14ac:dyDescent="0.25">
      <c r="A23" t="s">
        <v>28</v>
      </c>
      <c r="C23" t="s">
        <v>29</v>
      </c>
      <c r="D23">
        <v>6</v>
      </c>
      <c r="E23">
        <v>4</v>
      </c>
      <c r="F23">
        <v>1</v>
      </c>
      <c r="G23">
        <v>11</v>
      </c>
      <c r="H23">
        <v>5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46.925925925900003</v>
      </c>
      <c r="Q23">
        <v>27</v>
      </c>
    </row>
    <row r="24" spans="1:26" x14ac:dyDescent="0.25">
      <c r="A24" t="s">
        <v>28</v>
      </c>
      <c r="C24" t="s">
        <v>30</v>
      </c>
      <c r="D24">
        <v>3</v>
      </c>
      <c r="E24">
        <v>1</v>
      </c>
      <c r="F24">
        <v>2</v>
      </c>
      <c r="G24">
        <v>22</v>
      </c>
      <c r="H24">
        <v>4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52.40625</v>
      </c>
      <c r="Q24">
        <v>32</v>
      </c>
      <c r="T24" s="15"/>
      <c r="U24" s="35"/>
      <c r="V24" s="35"/>
      <c r="W24" s="36"/>
      <c r="X24" s="35"/>
      <c r="Y24" s="35"/>
      <c r="Z24" s="16"/>
    </row>
    <row r="25" spans="1:26" x14ac:dyDescent="0.25">
      <c r="A25" t="s">
        <v>28</v>
      </c>
      <c r="C25" t="s">
        <v>3</v>
      </c>
      <c r="D25">
        <v>9</v>
      </c>
      <c r="E25">
        <v>5</v>
      </c>
      <c r="F25">
        <v>3</v>
      </c>
      <c r="G25">
        <v>33</v>
      </c>
      <c r="H25">
        <v>9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49.898305084699999</v>
      </c>
      <c r="Q25">
        <v>59</v>
      </c>
      <c r="T25" s="15"/>
      <c r="U25" s="35"/>
      <c r="V25" s="35"/>
      <c r="W25" s="36"/>
      <c r="X25" s="35"/>
      <c r="Y25" s="35"/>
      <c r="Z25" s="16"/>
    </row>
    <row r="26" spans="1:26" x14ac:dyDescent="0.25">
      <c r="A26" s="16"/>
      <c r="B26" s="16"/>
      <c r="C26" s="31"/>
      <c r="D26" s="31"/>
      <c r="E26" s="32"/>
      <c r="F26" s="31"/>
    </row>
    <row r="27" spans="1:26" x14ac:dyDescent="0.25">
      <c r="A27" s="33"/>
      <c r="B27" s="33"/>
      <c r="C27" s="33"/>
      <c r="D27" s="33"/>
      <c r="E27" s="33"/>
      <c r="F27" s="34"/>
    </row>
    <row r="37" spans="1:1" x14ac:dyDescent="0.25">
      <c r="A37" t="s">
        <v>1</v>
      </c>
    </row>
  </sheetData>
  <mergeCells count="11">
    <mergeCell ref="G13:G14"/>
    <mergeCell ref="B13:B14"/>
    <mergeCell ref="C13:C14"/>
    <mergeCell ref="D13:D14"/>
    <mergeCell ref="E13:E14"/>
    <mergeCell ref="F13:F14"/>
    <mergeCell ref="U24:U25"/>
    <mergeCell ref="V24:V25"/>
    <mergeCell ref="W24:W25"/>
    <mergeCell ref="X24:X25"/>
    <mergeCell ref="Y24:Y25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workbookViewId="0">
      <selection activeCell="A2" sqref="A2:H23"/>
    </sheetView>
  </sheetViews>
  <sheetFormatPr defaultRowHeight="15" x14ac:dyDescent="0.25"/>
  <sheetData>
    <row r="1" spans="1:11" thickBot="1" x14ac:dyDescent="0.35"/>
    <row r="2" spans="1:11" x14ac:dyDescent="0.25">
      <c r="A2" s="1" t="s">
        <v>11</v>
      </c>
      <c r="B2" s="42" t="s">
        <v>4</v>
      </c>
      <c r="C2" s="42" t="s">
        <v>13</v>
      </c>
      <c r="D2" s="44" t="s">
        <v>14</v>
      </c>
      <c r="E2" s="42" t="s">
        <v>15</v>
      </c>
      <c r="F2" s="42" t="s">
        <v>16</v>
      </c>
      <c r="G2" s="3"/>
    </row>
    <row r="3" spans="1:11" ht="15.75" thickBot="1" x14ac:dyDescent="0.3">
      <c r="A3" s="2" t="s">
        <v>12</v>
      </c>
      <c r="B3" s="43"/>
      <c r="C3" s="43"/>
      <c r="D3" s="45"/>
      <c r="E3" s="43"/>
      <c r="F3" s="43"/>
      <c r="G3" s="4" t="s">
        <v>8</v>
      </c>
    </row>
    <row r="4" spans="1:11" thickBot="1" x14ac:dyDescent="0.35">
      <c r="A4" s="5" t="s">
        <v>17</v>
      </c>
      <c r="B4" s="6">
        <v>149</v>
      </c>
      <c r="C4" s="6">
        <v>301</v>
      </c>
      <c r="D4" s="6">
        <v>429</v>
      </c>
      <c r="E4" s="6">
        <v>629</v>
      </c>
      <c r="F4" s="6">
        <v>238</v>
      </c>
      <c r="G4" s="6">
        <v>10</v>
      </c>
      <c r="H4">
        <f>SUM(B4:G4)</f>
        <v>1756</v>
      </c>
      <c r="I4" s="12"/>
      <c r="K4" s="12"/>
    </row>
    <row r="5" spans="1:11" ht="15.75" thickBot="1" x14ac:dyDescent="0.3">
      <c r="A5" s="7" t="s">
        <v>18</v>
      </c>
      <c r="B5" s="8">
        <v>87</v>
      </c>
      <c r="C5" s="8">
        <v>90</v>
      </c>
      <c r="D5" s="8">
        <v>63</v>
      </c>
      <c r="E5" s="8">
        <v>52</v>
      </c>
      <c r="F5" s="8">
        <v>14</v>
      </c>
      <c r="G5" s="8">
        <v>6</v>
      </c>
      <c r="H5">
        <f t="shared" ref="H5" si="0">SUM(B5:G5)</f>
        <v>312</v>
      </c>
      <c r="I5" s="13"/>
      <c r="K5" s="13"/>
    </row>
    <row r="6" spans="1:11" ht="15.75" thickBot="1" x14ac:dyDescent="0.3">
      <c r="A6" s="5" t="s">
        <v>19</v>
      </c>
      <c r="B6" s="6">
        <v>9</v>
      </c>
      <c r="C6" s="6">
        <v>6</v>
      </c>
      <c r="D6" s="6">
        <v>2</v>
      </c>
      <c r="E6" s="6" t="s">
        <v>20</v>
      </c>
      <c r="F6" s="6">
        <v>10</v>
      </c>
      <c r="G6" s="9"/>
      <c r="H6">
        <v>51</v>
      </c>
    </row>
    <row r="7" spans="1:11" thickBot="1" x14ac:dyDescent="0.35">
      <c r="A7" s="10"/>
      <c r="B7" s="11">
        <f>SUM(B4:B6)</f>
        <v>245</v>
      </c>
      <c r="C7" s="11">
        <f t="shared" ref="C7:G7" si="1">SUM(C4:C6)</f>
        <v>397</v>
      </c>
      <c r="D7" s="11">
        <f t="shared" si="1"/>
        <v>494</v>
      </c>
      <c r="E7" s="11">
        <v>705</v>
      </c>
      <c r="F7" s="11">
        <f t="shared" si="1"/>
        <v>262</v>
      </c>
      <c r="G7" s="11">
        <f t="shared" si="1"/>
        <v>16</v>
      </c>
      <c r="H7" s="14">
        <f>SUM(H4:H6)</f>
        <v>2119</v>
      </c>
    </row>
    <row r="9" spans="1:11" ht="14.45" x14ac:dyDescent="0.3">
      <c r="B9">
        <f>B4+C4</f>
        <v>450</v>
      </c>
      <c r="G9">
        <f>B5+C5</f>
        <v>177</v>
      </c>
    </row>
    <row r="10" spans="1:11" ht="14.45" x14ac:dyDescent="0.3">
      <c r="B10">
        <f>B9/H4*100</f>
        <v>25.626423690205012</v>
      </c>
      <c r="E10">
        <f>E4+F4+G4</f>
        <v>877</v>
      </c>
      <c r="G10">
        <f>G9/H5*100</f>
        <v>56.730769230769226</v>
      </c>
    </row>
    <row r="11" spans="1:11" ht="14.45" x14ac:dyDescent="0.3">
      <c r="E11">
        <f>E10/H4*100</f>
        <v>49.94305239179954</v>
      </c>
    </row>
    <row r="13" spans="1:11" ht="14.45" x14ac:dyDescent="0.3">
      <c r="E13">
        <f>E5+F5+G5</f>
        <v>72</v>
      </c>
    </row>
    <row r="14" spans="1:11" ht="14.45" x14ac:dyDescent="0.3">
      <c r="E14">
        <f>E13/H5*100</f>
        <v>23.076923076923077</v>
      </c>
    </row>
    <row r="16" spans="1:11" ht="14.45" x14ac:dyDescent="0.3">
      <c r="A16">
        <v>245</v>
      </c>
      <c r="B16">
        <v>396</v>
      </c>
      <c r="C16">
        <v>494</v>
      </c>
      <c r="D16">
        <v>705</v>
      </c>
      <c r="E16">
        <v>262</v>
      </c>
      <c r="F16">
        <v>16</v>
      </c>
    </row>
    <row r="18" spans="1:7" ht="14.45" x14ac:dyDescent="0.3">
      <c r="A18">
        <v>149</v>
      </c>
      <c r="B18">
        <v>301</v>
      </c>
      <c r="C18">
        <v>429</v>
      </c>
      <c r="D18">
        <v>629</v>
      </c>
      <c r="E18">
        <v>238</v>
      </c>
      <c r="F18">
        <v>10</v>
      </c>
      <c r="G18">
        <f>SUM(A18:F18)</f>
        <v>1756</v>
      </c>
    </row>
    <row r="19" spans="1:7" ht="14.45" x14ac:dyDescent="0.3">
      <c r="A19">
        <v>87</v>
      </c>
      <c r="B19">
        <v>90</v>
      </c>
      <c r="C19">
        <v>63</v>
      </c>
      <c r="D19">
        <v>52</v>
      </c>
      <c r="E19">
        <v>14</v>
      </c>
      <c r="F19">
        <v>6</v>
      </c>
      <c r="G19">
        <f t="shared" ref="G19" si="2">SUM(A19:F19)</f>
        <v>312</v>
      </c>
    </row>
    <row r="20" spans="1:7" ht="14.45" x14ac:dyDescent="0.3">
      <c r="A20">
        <v>9</v>
      </c>
      <c r="B20">
        <v>6</v>
      </c>
      <c r="C20">
        <v>2</v>
      </c>
      <c r="D20">
        <v>24</v>
      </c>
      <c r="E20">
        <v>10</v>
      </c>
      <c r="G20">
        <f>SUM(A20:F20)</f>
        <v>51</v>
      </c>
    </row>
    <row r="21" spans="1:7" ht="14.45" x14ac:dyDescent="0.3">
      <c r="A21">
        <f>SUM(A18:A20)</f>
        <v>245</v>
      </c>
      <c r="B21">
        <f t="shared" ref="B21:F21" si="3">SUM(B18:B20)</f>
        <v>397</v>
      </c>
      <c r="C21">
        <f t="shared" si="3"/>
        <v>494</v>
      </c>
      <c r="D21">
        <f t="shared" si="3"/>
        <v>705</v>
      </c>
      <c r="E21">
        <f t="shared" si="3"/>
        <v>262</v>
      </c>
      <c r="F21">
        <f t="shared" si="3"/>
        <v>16</v>
      </c>
      <c r="G21">
        <f>SUM(G18:G20)</f>
        <v>2119</v>
      </c>
    </row>
  </sheetData>
  <mergeCells count="5">
    <mergeCell ref="B2:B3"/>
    <mergeCell ref="C2:C3"/>
    <mergeCell ref="D2:D3"/>
    <mergeCell ref="E2:E3"/>
    <mergeCell ref="F2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w00dwn (50)</vt:lpstr>
      <vt:lpstr>Taul1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Huusko Anneli</dc:creator>
  <cp:lastModifiedBy>Moilanen Katja</cp:lastModifiedBy>
  <dcterms:created xsi:type="dcterms:W3CDTF">2018-02-01T10:38:09Z</dcterms:created>
  <dcterms:modified xsi:type="dcterms:W3CDTF">2020-12-07T11:04:11Z</dcterms:modified>
</cp:coreProperties>
</file>